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Proračun 2016." sheetId="1" r:id="rId1"/>
  </sheets>
  <calcPr calcId="145621"/>
</workbook>
</file>

<file path=xl/calcChain.xml><?xml version="1.0" encoding="utf-8"?>
<calcChain xmlns="http://schemas.openxmlformats.org/spreadsheetml/2006/main">
  <c r="B22" i="1" l="1"/>
  <c r="J22" i="1"/>
  <c r="H22" i="1"/>
  <c r="I22" i="1"/>
  <c r="D22" i="1" l="1"/>
  <c r="F22" i="1" l="1"/>
  <c r="L5" i="1"/>
  <c r="L6" i="1"/>
  <c r="L7" i="1"/>
  <c r="L8" i="1"/>
  <c r="L9" i="1"/>
  <c r="L10" i="1"/>
  <c r="L11" i="1"/>
  <c r="L13" i="1"/>
  <c r="L14" i="1"/>
  <c r="L16" i="1"/>
  <c r="L18" i="1"/>
  <c r="L19" i="1"/>
  <c r="L20" i="1"/>
  <c r="L21" i="1"/>
  <c r="L4" i="1"/>
  <c r="C22" i="1"/>
  <c r="L22" i="1" l="1"/>
  <c r="K22" i="1"/>
  <c r="G22" i="1"/>
  <c r="E22" i="1"/>
</calcChain>
</file>

<file path=xl/sharedStrings.xml><?xml version="1.0" encoding="utf-8"?>
<sst xmlns="http://schemas.openxmlformats.org/spreadsheetml/2006/main" count="33" uniqueCount="32">
  <si>
    <t>AKTIVNOST</t>
  </si>
  <si>
    <r>
      <t xml:space="preserve">1.2. specifični komunikacijski cilj - </t>
    </r>
    <r>
      <rPr>
        <b/>
        <i/>
        <sz val="10"/>
        <color theme="1"/>
        <rFont val="Arial"/>
        <family val="2"/>
        <charset val="238"/>
      </rPr>
      <t>Povećanje razine osviještenosti potencijalnih korisnika na nacionalnoj, lokalnoj i regionalnoj razini o mogućnostima financiranja, načinu prijavljivanja, Kriterijima odabira te rezultatima OPULJP-a.</t>
    </r>
  </si>
  <si>
    <r>
      <t xml:space="preserve">1.3. specifični komunikacijski cilj - </t>
    </r>
    <r>
      <rPr>
        <b/>
        <i/>
        <sz val="10"/>
        <color theme="1"/>
        <rFont val="Arial"/>
        <family val="2"/>
        <charset val="238"/>
      </rPr>
      <t>Povećanje kapaciteta korisnika i pružanje potpore za aktivno uključivanje korisnika u svim fazama provedbe projekta.</t>
    </r>
  </si>
  <si>
    <t>1.3.1. Organizacija i održavanje radionica i drugih aktivnosti vezanih uz jačanje kapaciteta (provedbene radionice)</t>
  </si>
  <si>
    <t>2.1.1. Provođenje aktivnosti Mreže osoba za informiranje i komunikaciju</t>
  </si>
  <si>
    <t>2.1.2. Organiziranje i održavanje radionica/seminara i drugih aktivnosti vezanih uz jačanje kapaciteta  Osoba za informiranje i komunikaciju</t>
  </si>
  <si>
    <t>2.1.3. Komuniciranje putem institucionalne mailing liste</t>
  </si>
  <si>
    <t>2.1.4. Izrađivanje uputa/strategija/pravila</t>
  </si>
  <si>
    <t>1.2.2. Provođenje konzultacija i savjetovanja sa zainteresiranom javnošću</t>
  </si>
  <si>
    <r>
      <t xml:space="preserve">Zajedničke komunikacijske aktivnosti obuhvaćene specifičnim komunikacijskim  ciljevima: 
</t>
    </r>
    <r>
      <rPr>
        <b/>
        <i/>
        <sz val="10"/>
        <color theme="1"/>
        <rFont val="Arial"/>
        <family val="2"/>
        <charset val="238"/>
      </rPr>
      <t>1.1. Informiranje javnosti o mogućnostima i rezultatima ESF-a u razdoblju 2014.-2020. u svrhu učinkovitije apsorpcije sredstava i osiguranje transparentnosti upravljanja i provedbe OPULJP-a, njegovih rezultata i primjera dobre prakse
1.2. Povećanje razine osviještenosti potencijalnih korisnika na nacionalnoj, lokalnoj i regionalnoj razini o mogućnostima financiranja, načinu prijavljivanja, Kriterijima odabira  te rezultatima OPULJP-a.
1.3. Povećanje kapaciteta korisnika i pružanje potpore za aktivno uključivanje korisnika u svim fazama provedbe projekta.</t>
    </r>
  </si>
  <si>
    <t>1.2.1. Organizacija informativnih radionica/dana</t>
  </si>
  <si>
    <t>Organizacija informativnih događanja</t>
  </si>
  <si>
    <t>Održavanje web stranica  (www.strukturnifondovi.hr/www.esf.hr/www.gzm.hr)</t>
  </si>
  <si>
    <t xml:space="preserve">Izrada i distribucija informativnih i promotivnih materijala </t>
  </si>
  <si>
    <t xml:space="preserve">Provođenje medijskih i informativnih kampanja </t>
  </si>
  <si>
    <t>Provođenje istraživanja, analiza i evaluacija</t>
  </si>
  <si>
    <t>Prikupljanje povratnih informacija o uspješnosti provedenih mjera promidžbe i vidljivosti</t>
  </si>
  <si>
    <t>Komuniciranje putem društvenih mreža (Facebook i Twiter)</t>
  </si>
  <si>
    <t>Sudjelovanje u komunikacijskim aktivnostima Koordinacijskog tijela</t>
  </si>
  <si>
    <t>UKUPNI IZNOS
UT (MRMS)</t>
  </si>
  <si>
    <t>UKUPNI IZNOS
PT2 (ASOO)</t>
  </si>
  <si>
    <t>UKUPNI IZNOS
PT2 (HZZ)</t>
  </si>
  <si>
    <t>UKUPNI IZNOS
PT2 (NZRCD)</t>
  </si>
  <si>
    <t>UKUPNI IZNOS
PT1 (MINK)</t>
  </si>
  <si>
    <t>UKUPNI IZNOS
PT1 (MINT)</t>
  </si>
  <si>
    <t>UKUPNI IZNOS
PT1 (MINZ)</t>
  </si>
  <si>
    <t>UKUPNI IZNOS
PT1 (MSPM)</t>
  </si>
  <si>
    <t>UKUPNI IZNOS
PT1 (MZOS)</t>
  </si>
  <si>
    <t>UKUPNI IZNOS
PT1 (UZUVRH)</t>
  </si>
  <si>
    <t>UKUPNO</t>
  </si>
  <si>
    <r>
      <t xml:space="preserve">2.1. specifični komunikacijski cilj - </t>
    </r>
    <r>
      <rPr>
        <b/>
        <i/>
        <sz val="10"/>
        <rFont val="Arial"/>
        <family val="2"/>
        <charset val="238"/>
      </rPr>
      <t>Osiguranje učinkovite suradnje i komunikacije, transparentnosti procesa i procedura i jedinstvenog pristupa u provedbi svih komunikacijskih aktivnosti tijela u Sustavu ESI fondova/ESF-a.</t>
    </r>
  </si>
  <si>
    <t>PRILOG 2 - 
INDIKATIVNI PRORAČUN ZA 2016.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</si>
</sst>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8"/>
      <color rgb="FF0070C0"/>
      <name val="Arial"/>
      <family val="2"/>
      <charset val="238"/>
    </font>
    <font>
      <sz val="18"/>
      <color theme="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theme="0"/>
      </bottom>
      <diagonal/>
    </border>
    <border>
      <left/>
      <right/>
      <top style="thin">
        <color rgb="FF0070C0"/>
      </top>
      <bottom style="thin">
        <color theme="0"/>
      </bottom>
      <diagonal/>
    </border>
    <border>
      <left style="thin">
        <color theme="0"/>
      </left>
      <right/>
      <top style="thin">
        <color rgb="FF0070C0"/>
      </top>
      <bottom style="thin">
        <color theme="0"/>
      </bottom>
      <diagonal/>
    </border>
    <border>
      <left/>
      <right style="medium">
        <color rgb="FF0070C0"/>
      </right>
      <top style="thin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rgb="FF0070C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5" fillId="2" borderId="7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7" fillId="2" borderId="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6" borderId="0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right" vertical="center"/>
    </xf>
    <xf numFmtId="164" fontId="7" fillId="2" borderId="13" xfId="0" applyNumberFormat="1" applyFont="1" applyFill="1" applyBorder="1" applyAlignment="1">
      <alignment horizontal="right" vertical="center"/>
    </xf>
    <xf numFmtId="164" fontId="7" fillId="2" borderId="14" xfId="0" applyNumberFormat="1" applyFont="1" applyFill="1" applyBorder="1" applyAlignment="1">
      <alignment horizontal="right" vertical="center"/>
    </xf>
    <xf numFmtId="164" fontId="7" fillId="6" borderId="0" xfId="0" applyNumberFormat="1" applyFont="1" applyFill="1" applyBorder="1" applyAlignment="1">
      <alignment horizontal="right" vertical="center"/>
    </xf>
    <xf numFmtId="164" fontId="7" fillId="2" borderId="15" xfId="0" applyNumberFormat="1" applyFont="1" applyFill="1" applyBorder="1" applyAlignment="1">
      <alignment horizontal="right" vertical="center"/>
    </xf>
    <xf numFmtId="164" fontId="7" fillId="2" borderId="16" xfId="0" applyNumberFormat="1" applyFont="1" applyFill="1" applyBorder="1" applyAlignment="1">
      <alignment horizontal="right" vertical="center"/>
    </xf>
    <xf numFmtId="164" fontId="7" fillId="9" borderId="12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4" fillId="7" borderId="8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1394898</xdr:colOff>
      <xdr:row>0</xdr:row>
      <xdr:rowOff>336543</xdr:rowOff>
    </xdr:from>
    <xdr:to>
      <xdr:col>0</xdr:col>
      <xdr:colOff>2499798</xdr:colOff>
      <xdr:row>0</xdr:row>
      <xdr:rowOff>703910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898" y="336543"/>
          <a:ext cx="1104900" cy="367367"/>
        </a:xfrm>
        <a:prstGeom prst="rect">
          <a:avLst/>
        </a:prstGeom>
      </xdr:spPr>
    </xdr:pic>
    <xdr:clientData/>
  </xdr:twoCellAnchor>
  <xdr:twoCellAnchor editAs="oneCell">
    <xdr:from>
      <xdr:col>0</xdr:col>
      <xdr:colOff>3805803</xdr:colOff>
      <xdr:row>0</xdr:row>
      <xdr:rowOff>342894</xdr:rowOff>
    </xdr:from>
    <xdr:to>
      <xdr:col>1</xdr:col>
      <xdr:colOff>28611</xdr:colOff>
      <xdr:row>0</xdr:row>
      <xdr:rowOff>590544</xdr:rowOff>
    </xdr:to>
    <xdr:pic>
      <xdr:nvPicPr>
        <xdr:cNvPr id="4" name="Slika 3"/>
        <xdr:cNvPicPr/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803" y="342894"/>
          <a:ext cx="371475" cy="247650"/>
        </a:xfrm>
        <a:prstGeom prst="rect">
          <a:avLst/>
        </a:prstGeom>
      </xdr:spPr>
    </xdr:pic>
    <xdr:clientData/>
  </xdr:twoCellAnchor>
  <xdr:twoCellAnchor>
    <xdr:from>
      <xdr:col>0</xdr:col>
      <xdr:colOff>3576112</xdr:colOff>
      <xdr:row>0</xdr:row>
      <xdr:rowOff>602184</xdr:rowOff>
    </xdr:from>
    <xdr:to>
      <xdr:col>1</xdr:col>
      <xdr:colOff>423320</xdr:colOff>
      <xdr:row>0</xdr:row>
      <xdr:rowOff>825500</xdr:rowOff>
    </xdr:to>
    <xdr:sp macro="" textlink="">
      <xdr:nvSpPr>
        <xdr:cNvPr id="5" name="TekstniOkvir 16"/>
        <xdr:cNvSpPr txBox="1"/>
      </xdr:nvSpPr>
      <xdr:spPr>
        <a:xfrm>
          <a:off x="3576112" y="602184"/>
          <a:ext cx="995875" cy="223316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spcAft>
              <a:spcPts val="0"/>
            </a:spcAft>
          </a:pPr>
          <a:r>
            <a:rPr lang="hr-HR" sz="600" b="1" kern="1200">
              <a:solidFill>
                <a:schemeClr val="bg1"/>
              </a:solidFill>
              <a:effectLst/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EUROPSKA UNIJA</a:t>
          </a:r>
          <a:endParaRPr lang="hr-HR" sz="600" b="1">
            <a:solidFill>
              <a:schemeClr val="bg1"/>
            </a:solidFill>
            <a:effectLst/>
            <a:latin typeface="Arial" panose="020B0604020202020204" pitchFamily="34" charset="0"/>
            <a:ea typeface="SimSun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2764332</xdr:colOff>
      <xdr:row>0</xdr:row>
      <xdr:rowOff>137582</xdr:rowOff>
    </xdr:from>
    <xdr:to>
      <xdr:col>0</xdr:col>
      <xdr:colOff>3323160</xdr:colOff>
      <xdr:row>0</xdr:row>
      <xdr:rowOff>724064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332" y="137582"/>
          <a:ext cx="558828" cy="586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="90" zoomScaleNormal="90" workbookViewId="0">
      <pane ySplit="2" topLeftCell="A3" activePane="bottomLeft" state="frozen"/>
      <selection pane="bottomLeft" activeCell="C1" sqref="C1:L1"/>
    </sheetView>
  </sheetViews>
  <sheetFormatPr defaultRowHeight="12.75" x14ac:dyDescent="0.2"/>
  <cols>
    <col min="1" max="1" width="62.28515625" style="1" customWidth="1"/>
    <col min="2" max="12" width="20.7109375" style="1" customWidth="1"/>
    <col min="13" max="16384" width="9.140625" style="1"/>
  </cols>
  <sheetData>
    <row r="1" spans="1:12" ht="74.25" customHeight="1" x14ac:dyDescent="0.2">
      <c r="A1" s="7"/>
      <c r="B1" s="8"/>
      <c r="C1" s="38" t="s">
        <v>31</v>
      </c>
      <c r="D1" s="39"/>
      <c r="E1" s="39"/>
      <c r="F1" s="39"/>
      <c r="G1" s="39"/>
      <c r="H1" s="39"/>
      <c r="I1" s="39"/>
      <c r="J1" s="39"/>
      <c r="K1" s="39"/>
      <c r="L1" s="40"/>
    </row>
    <row r="2" spans="1:12" ht="30" customHeight="1" x14ac:dyDescent="0.2">
      <c r="A2" s="5" t="s">
        <v>0</v>
      </c>
      <c r="B2" s="6" t="s">
        <v>19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20</v>
      </c>
      <c r="J2" s="6" t="s">
        <v>21</v>
      </c>
      <c r="K2" s="19" t="s">
        <v>22</v>
      </c>
      <c r="L2" s="20" t="s">
        <v>29</v>
      </c>
    </row>
    <row r="3" spans="1:12" ht="78.75" customHeight="1" x14ac:dyDescent="0.2">
      <c r="A3" s="41" t="s">
        <v>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21"/>
    </row>
    <row r="4" spans="1:12" ht="24.95" customHeight="1" x14ac:dyDescent="0.2">
      <c r="A4" s="4" t="s">
        <v>11</v>
      </c>
      <c r="B4" s="30">
        <v>300000</v>
      </c>
      <c r="C4" s="10">
        <v>0</v>
      </c>
      <c r="D4" s="30">
        <v>85250</v>
      </c>
      <c r="E4" s="31">
        <v>20000</v>
      </c>
      <c r="F4" s="31">
        <v>26000</v>
      </c>
      <c r="G4" s="31">
        <v>84000</v>
      </c>
      <c r="H4" s="30">
        <v>0</v>
      </c>
      <c r="I4" s="30">
        <v>0</v>
      </c>
      <c r="J4" s="30">
        <v>0</v>
      </c>
      <c r="K4" s="30">
        <v>0</v>
      </c>
      <c r="L4" s="22">
        <f>SUM(B4:K4)</f>
        <v>515250</v>
      </c>
    </row>
    <row r="5" spans="1:12" ht="24.95" customHeight="1" x14ac:dyDescent="0.2">
      <c r="A5" s="4" t="s">
        <v>12</v>
      </c>
      <c r="B5" s="30">
        <v>60000</v>
      </c>
      <c r="C5" s="12"/>
      <c r="D5" s="12"/>
      <c r="E5" s="32"/>
      <c r="F5" s="32"/>
      <c r="G5" s="32"/>
      <c r="H5" s="12"/>
      <c r="I5" s="12"/>
      <c r="J5" s="13"/>
      <c r="K5" s="13"/>
      <c r="L5" s="23">
        <f t="shared" ref="L5:L21" si="0">SUM(B5:K5)</f>
        <v>60000</v>
      </c>
    </row>
    <row r="6" spans="1:12" ht="24.95" customHeight="1" x14ac:dyDescent="0.2">
      <c r="A6" s="4" t="s">
        <v>13</v>
      </c>
      <c r="B6" s="30">
        <v>3000000</v>
      </c>
      <c r="C6" s="10">
        <v>120000</v>
      </c>
      <c r="D6" s="30">
        <v>78750</v>
      </c>
      <c r="E6" s="31">
        <v>42380</v>
      </c>
      <c r="F6" s="31">
        <v>15000</v>
      </c>
      <c r="G6" s="31">
        <v>340500</v>
      </c>
      <c r="H6" s="10">
        <v>130000</v>
      </c>
      <c r="I6" s="30">
        <v>0</v>
      </c>
      <c r="J6" s="30">
        <v>0</v>
      </c>
      <c r="K6" s="30">
        <v>0</v>
      </c>
      <c r="L6" s="23">
        <f t="shared" si="0"/>
        <v>3726630</v>
      </c>
    </row>
    <row r="7" spans="1:12" ht="24.95" customHeight="1" x14ac:dyDescent="0.2">
      <c r="A7" s="4" t="s">
        <v>14</v>
      </c>
      <c r="B7" s="30">
        <v>2000000</v>
      </c>
      <c r="C7" s="10">
        <v>0</v>
      </c>
      <c r="D7" s="30">
        <v>0</v>
      </c>
      <c r="E7" s="31">
        <v>500000</v>
      </c>
      <c r="F7" s="31">
        <v>0</v>
      </c>
      <c r="G7" s="31">
        <v>50000</v>
      </c>
      <c r="H7" s="10">
        <v>225000</v>
      </c>
      <c r="I7" s="30">
        <v>0</v>
      </c>
      <c r="J7" s="30">
        <v>0</v>
      </c>
      <c r="K7" s="10">
        <v>0</v>
      </c>
      <c r="L7" s="23">
        <f t="shared" si="0"/>
        <v>2775000</v>
      </c>
    </row>
    <row r="8" spans="1:12" ht="24.95" customHeight="1" x14ac:dyDescent="0.2">
      <c r="A8" s="4" t="s">
        <v>15</v>
      </c>
      <c r="B8" s="29">
        <v>100000</v>
      </c>
      <c r="C8" s="10">
        <v>0</v>
      </c>
      <c r="D8" s="30">
        <v>0</v>
      </c>
      <c r="E8" s="31">
        <v>0</v>
      </c>
      <c r="F8" s="31">
        <v>0</v>
      </c>
      <c r="G8" s="31">
        <v>0</v>
      </c>
      <c r="H8" s="30">
        <v>0</v>
      </c>
      <c r="I8" s="30">
        <v>0</v>
      </c>
      <c r="J8" s="30">
        <v>0</v>
      </c>
      <c r="K8" s="10">
        <v>0</v>
      </c>
      <c r="L8" s="23">
        <f t="shared" si="0"/>
        <v>100000</v>
      </c>
    </row>
    <row r="9" spans="1:12" ht="24.95" customHeight="1" x14ac:dyDescent="0.2">
      <c r="A9" s="4" t="s">
        <v>16</v>
      </c>
      <c r="B9" s="30">
        <v>0</v>
      </c>
      <c r="C9" s="11"/>
      <c r="D9" s="12"/>
      <c r="E9" s="12"/>
      <c r="F9" s="12"/>
      <c r="G9" s="32"/>
      <c r="H9" s="12"/>
      <c r="I9" s="12"/>
      <c r="J9" s="13"/>
      <c r="K9" s="13"/>
      <c r="L9" s="23">
        <f t="shared" si="0"/>
        <v>0</v>
      </c>
    </row>
    <row r="10" spans="1:12" ht="24.95" customHeight="1" x14ac:dyDescent="0.2">
      <c r="A10" s="4" t="s">
        <v>17</v>
      </c>
      <c r="B10" s="30">
        <v>0</v>
      </c>
      <c r="C10" s="11"/>
      <c r="D10" s="12"/>
      <c r="E10" s="12"/>
      <c r="F10" s="12"/>
      <c r="G10" s="12"/>
      <c r="H10" s="12"/>
      <c r="I10" s="12"/>
      <c r="J10" s="13"/>
      <c r="K10" s="13"/>
      <c r="L10" s="23">
        <f t="shared" si="0"/>
        <v>0</v>
      </c>
    </row>
    <row r="11" spans="1:12" ht="24.95" customHeight="1" x14ac:dyDescent="0.2">
      <c r="A11" s="4" t="s">
        <v>18</v>
      </c>
      <c r="B11" s="29">
        <v>30000</v>
      </c>
      <c r="C11" s="11"/>
      <c r="D11" s="12"/>
      <c r="E11" s="12"/>
      <c r="F11" s="12"/>
      <c r="G11" s="12"/>
      <c r="H11" s="12"/>
      <c r="I11" s="12"/>
      <c r="J11" s="13"/>
      <c r="K11" s="13"/>
      <c r="L11" s="24">
        <f t="shared" si="0"/>
        <v>30000</v>
      </c>
    </row>
    <row r="12" spans="1:12" ht="30" customHeight="1" x14ac:dyDescent="0.2">
      <c r="A12" s="41" t="s">
        <v>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25"/>
    </row>
    <row r="13" spans="1:12" ht="24.95" customHeight="1" x14ac:dyDescent="0.2">
      <c r="A13" s="9" t="s">
        <v>10</v>
      </c>
      <c r="B13" s="29">
        <v>100000</v>
      </c>
      <c r="C13" s="10">
        <v>220000</v>
      </c>
      <c r="D13" s="30">
        <v>197500</v>
      </c>
      <c r="E13" s="31">
        <v>70000</v>
      </c>
      <c r="F13" s="31">
        <v>558420</v>
      </c>
      <c r="G13" s="31">
        <v>94000</v>
      </c>
      <c r="H13" s="30">
        <v>100000</v>
      </c>
      <c r="I13" s="30">
        <v>0</v>
      </c>
      <c r="J13" s="31">
        <v>84000</v>
      </c>
      <c r="K13" s="10">
        <v>0</v>
      </c>
      <c r="L13" s="26">
        <f t="shared" si="0"/>
        <v>1423920</v>
      </c>
    </row>
    <row r="14" spans="1:12" ht="24.95" customHeight="1" x14ac:dyDescent="0.2">
      <c r="A14" s="3" t="s">
        <v>8</v>
      </c>
      <c r="B14" s="29">
        <v>50000</v>
      </c>
      <c r="C14" s="10">
        <v>0</v>
      </c>
      <c r="D14" s="30">
        <v>0</v>
      </c>
      <c r="E14" s="31">
        <v>0</v>
      </c>
      <c r="F14" s="31">
        <v>0</v>
      </c>
      <c r="G14" s="31">
        <v>0</v>
      </c>
      <c r="H14" s="30">
        <v>0</v>
      </c>
      <c r="I14" s="30">
        <v>0</v>
      </c>
      <c r="J14" s="30">
        <v>0</v>
      </c>
      <c r="K14" s="10">
        <v>0</v>
      </c>
      <c r="L14" s="24">
        <f t="shared" si="0"/>
        <v>50000</v>
      </c>
    </row>
    <row r="15" spans="1:12" ht="30" customHeight="1" x14ac:dyDescent="0.2">
      <c r="A15" s="41" t="s">
        <v>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5"/>
    </row>
    <row r="16" spans="1:12" ht="25.5" x14ac:dyDescent="0.2">
      <c r="A16" s="33" t="s">
        <v>3</v>
      </c>
      <c r="B16" s="31">
        <v>0</v>
      </c>
      <c r="C16" s="31">
        <v>0</v>
      </c>
      <c r="D16" s="30">
        <v>38200</v>
      </c>
      <c r="E16" s="31">
        <v>0</v>
      </c>
      <c r="F16" s="31">
        <v>0</v>
      </c>
      <c r="G16" s="31">
        <v>0</v>
      </c>
      <c r="H16" s="31">
        <v>150000</v>
      </c>
      <c r="I16" s="31">
        <v>25000</v>
      </c>
      <c r="J16" s="31">
        <v>0</v>
      </c>
      <c r="K16" s="31">
        <v>78000</v>
      </c>
      <c r="L16" s="27">
        <f t="shared" si="0"/>
        <v>291200</v>
      </c>
    </row>
    <row r="17" spans="1:12" ht="30" customHeight="1" x14ac:dyDescent="0.2">
      <c r="A17" s="43" t="s">
        <v>30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25"/>
    </row>
    <row r="18" spans="1:12" ht="24.95" customHeight="1" x14ac:dyDescent="0.2">
      <c r="A18" s="34" t="s">
        <v>4</v>
      </c>
      <c r="B18" s="31">
        <v>0</v>
      </c>
      <c r="C18" s="35"/>
      <c r="D18" s="32"/>
      <c r="E18" s="32"/>
      <c r="F18" s="32"/>
      <c r="G18" s="32"/>
      <c r="H18" s="32"/>
      <c r="I18" s="32"/>
      <c r="J18" s="36"/>
      <c r="K18" s="36"/>
      <c r="L18" s="26">
        <f t="shared" si="0"/>
        <v>0</v>
      </c>
    </row>
    <row r="19" spans="1:12" ht="25.5" x14ac:dyDescent="0.2">
      <c r="A19" s="2" t="s">
        <v>5</v>
      </c>
      <c r="B19" s="29">
        <v>500000</v>
      </c>
      <c r="C19" s="10">
        <v>32000</v>
      </c>
      <c r="D19" s="30">
        <v>46000</v>
      </c>
      <c r="E19" s="31">
        <v>0</v>
      </c>
      <c r="F19" s="30">
        <v>0</v>
      </c>
      <c r="G19" s="30">
        <v>0</v>
      </c>
      <c r="H19" s="10">
        <v>30000</v>
      </c>
      <c r="I19" s="30">
        <v>0</v>
      </c>
      <c r="J19" s="30">
        <v>0</v>
      </c>
      <c r="K19" s="30">
        <v>0</v>
      </c>
      <c r="L19" s="23">
        <f t="shared" si="0"/>
        <v>608000</v>
      </c>
    </row>
    <row r="20" spans="1:12" ht="24.95" customHeight="1" x14ac:dyDescent="0.2">
      <c r="A20" s="2" t="s">
        <v>6</v>
      </c>
      <c r="B20" s="30">
        <v>0</v>
      </c>
      <c r="C20" s="11"/>
      <c r="D20" s="12"/>
      <c r="E20" s="12"/>
      <c r="F20" s="12"/>
      <c r="G20" s="12"/>
      <c r="H20" s="12"/>
      <c r="I20" s="12"/>
      <c r="J20" s="13"/>
      <c r="K20" s="13"/>
      <c r="L20" s="23">
        <f t="shared" si="0"/>
        <v>0</v>
      </c>
    </row>
    <row r="21" spans="1:12" ht="24.95" customHeight="1" x14ac:dyDescent="0.2">
      <c r="A21" s="2" t="s">
        <v>7</v>
      </c>
      <c r="B21" s="30">
        <v>0</v>
      </c>
      <c r="C21" s="11"/>
      <c r="D21" s="12"/>
      <c r="E21" s="12"/>
      <c r="F21" s="12"/>
      <c r="G21" s="12"/>
      <c r="H21" s="12"/>
      <c r="I21" s="12"/>
      <c r="J21" s="13"/>
      <c r="K21" s="13"/>
      <c r="L21" s="23">
        <f t="shared" si="0"/>
        <v>0</v>
      </c>
    </row>
    <row r="22" spans="1:12" ht="24.95" customHeight="1" x14ac:dyDescent="0.2">
      <c r="A22" s="17" t="s">
        <v>29</v>
      </c>
      <c r="B22" s="18">
        <f>SUM(B4:B11, B13:B14, B16, B18:B21)</f>
        <v>6140000</v>
      </c>
      <c r="C22" s="18">
        <f t="shared" ref="C22:K22" si="1">C4+C6+C7+C8+C13+C14+C16+C19</f>
        <v>372000</v>
      </c>
      <c r="D22" s="18">
        <f t="shared" si="1"/>
        <v>445700</v>
      </c>
      <c r="E22" s="18">
        <f t="shared" si="1"/>
        <v>632380</v>
      </c>
      <c r="F22" s="18">
        <f t="shared" si="1"/>
        <v>599420</v>
      </c>
      <c r="G22" s="18">
        <f t="shared" si="1"/>
        <v>568500</v>
      </c>
      <c r="H22" s="18">
        <f t="shared" si="1"/>
        <v>635000</v>
      </c>
      <c r="I22" s="18">
        <f t="shared" si="1"/>
        <v>25000</v>
      </c>
      <c r="J22" s="18">
        <f t="shared" si="1"/>
        <v>84000</v>
      </c>
      <c r="K22" s="18">
        <f t="shared" si="1"/>
        <v>78000</v>
      </c>
      <c r="L22" s="28">
        <f>SUM(L4:L21)</f>
        <v>9580000</v>
      </c>
    </row>
    <row r="24" spans="1:12" x14ac:dyDescent="0.2">
      <c r="A24" s="37"/>
      <c r="J24" s="16"/>
      <c r="K24" s="16"/>
    </row>
    <row r="25" spans="1:12" ht="27" customHeight="1" x14ac:dyDescent="0.2">
      <c r="A25" s="15"/>
    </row>
    <row r="26" spans="1:12" ht="19.5" customHeight="1" x14ac:dyDescent="0.2">
      <c r="A26" s="15"/>
      <c r="C26" s="14"/>
    </row>
    <row r="27" spans="1:12" x14ac:dyDescent="0.2">
      <c r="B27" s="14"/>
    </row>
  </sheetData>
  <mergeCells count="5">
    <mergeCell ref="C1:L1"/>
    <mergeCell ref="A3:K3"/>
    <mergeCell ref="A12:K12"/>
    <mergeCell ref="A15:K15"/>
    <mergeCell ref="A17:K17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 2016.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2016-05-12T10:15:33Z</dcterms:modified>
</cp:coreProperties>
</file>