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\\SS-OFUFILE\Project files\ESF 2014-2020\Prihvatljivost\PRONAĐI ME\"/>
    </mc:Choice>
  </mc:AlternateContent>
  <xr:revisionPtr revIDLastSave="0" documentId="13_ncr:1_{13343018-7093-4FDA-8055-BC44CAAE5D29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Sheet1" sheetId="1" state="hidden" r:id="rId1"/>
    <sheet name="Mjerljivi ishodi" sheetId="2" r:id="rId2"/>
  </sheets>
  <definedNames>
    <definedName name="NameCheck">OFFSET(Sheet1!$D$4,0,0,COUNT(Sheet1!$C$4:$C$13),1)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2" l="1"/>
  <c r="C8" i="2"/>
  <c r="D12" i="2" l="1"/>
  <c r="D16" i="2"/>
  <c r="D15" i="2"/>
  <c r="D14" i="2"/>
  <c r="D13" i="2"/>
  <c r="D11" i="2"/>
  <c r="D10" i="2"/>
  <c r="D9" i="2"/>
  <c r="D8" i="2"/>
  <c r="D7" i="2"/>
  <c r="C4" i="1"/>
  <c r="C5" i="1"/>
  <c r="C6" i="1"/>
  <c r="C7" i="1"/>
  <c r="C8" i="1"/>
  <c r="C9" i="1"/>
  <c r="C10" i="1"/>
  <c r="C11" i="1"/>
  <c r="C12" i="1"/>
  <c r="C13" i="1"/>
  <c r="D12" i="1" l="1"/>
  <c r="D13" i="1"/>
  <c r="D5" i="1"/>
  <c r="D7" i="1"/>
  <c r="D9" i="1"/>
  <c r="D6" i="1"/>
  <c r="D8" i="1"/>
  <c r="D11" i="1"/>
  <c r="D10" i="1"/>
  <c r="D4" i="1"/>
</calcChain>
</file>

<file path=xl/sharedStrings.xml><?xml version="1.0" encoding="utf-8"?>
<sst xmlns="http://schemas.openxmlformats.org/spreadsheetml/2006/main" count="44" uniqueCount="36">
  <si>
    <t>Broj</t>
  </si>
  <si>
    <t>Dokazni dokumenti</t>
  </si>
  <si>
    <t>Mjerljivi ishodi</t>
  </si>
  <si>
    <t>Column1</t>
  </si>
  <si>
    <t xml:space="preserve">OBVEZNI MJERLJIVI ISHODI </t>
  </si>
  <si>
    <t xml:space="preserve">BROJ </t>
  </si>
  <si>
    <t>DOKAZNI DOKUMENTI</t>
  </si>
  <si>
    <t>DODATNI MJERLJIVI ISHODI</t>
  </si>
  <si>
    <t>Prilog 4. Mjerljivi ishodi</t>
  </si>
  <si>
    <t>Individualni plan</t>
  </si>
  <si>
    <t>A.1. Broj izrađenih individualnih planova aktivnosti s ciljem aktivacije NEET osobe radi uključivanja u zapošljavanje, osposobljavanje ili daljnje formalno obrazovanje
A.2. Broj pripadnika ciljane skupine koji su sudjelovali u radionicama/informiranju o kretanjima na tržištu rada
A.3. Broj pripadnika ciljane skupine uključenih u verificirane programe obrazovanja odraslih</t>
  </si>
  <si>
    <t>A.1. Broj individualnih planova s ciljem aktivacije NEET osobe
A.2. Broj pripadnika ciljane skupine koji su sudjelovali u radionicama/informiranju o kretanjima na tržištu rada
A.3. Broj pripadnika ciljane skupine uključenih u verificirane programe obrazovanja odraslih</t>
  </si>
  <si>
    <t>A.1. Individualni plan
A.2. Popis pripadnika ciljane skupine koji su sudjelovali u radionicima o informiranju o kretanjima na tržištu rada (potpisna lista)
A.3. Javna isprava o završenom verificiranom programu obrazovanja</t>
  </si>
  <si>
    <r>
      <rPr>
        <b/>
        <sz val="10"/>
        <color theme="1"/>
        <rFont val="Calibri"/>
        <family val="2"/>
        <charset val="238"/>
        <scheme val="minor"/>
      </rPr>
      <t xml:space="preserve">Iz padajućeg izbornika moguće je izabrati ponuđene dodatne mjerljive ishode: 
</t>
    </r>
    <r>
      <rPr>
        <sz val="10"/>
        <color theme="1"/>
        <rFont val="Calibri"/>
        <family val="2"/>
        <charset val="238"/>
        <scheme val="minor"/>
      </rPr>
      <t xml:space="preserve">B.1. Provedeni ciljani programi u svrhu aktivacije i privlačenja osoba u aktivnost i aktivno traženje posla putem sportskih, kulturnih ili programa sličnih sadržaja
B.2. Osnovani mobilni timovi, terenskih radnika (street workers), mladih posrednika te provedeni direktin kontakti s NEET osobama
B.3. Provedeni ciljani program za razvoj i unaprjeđenje mekih i/ili transverzalnih (prenosivih) vještina
B.4.  Provedena usluga mentorstva
B.5. Broj osiguranih kanala komunikacije uz korištenje tumača znakovnog jezika, Brailleova pisma, zvučnog softwarea, optičkog čitača ili drugih pomagala i tehnika kako bi se prijenos informacija i znanja učinio dostupnim svim osobama s invaliditetom uključenim u projekt
B.6. Održana usluga savjetovanja osobama najudaljenijima od tržišta rada koje uključuje identifikaciju problema koji osobi otežavaju pristup zapošljavanju te pomoć pri rješavanju istih
B.7. Broj pripadnika ciljane skupine u aktivnosti razvoja poduzetničkih vještina i aktivnosti razvoja poslovnih ideja, uključujući i putem edukacije i/ili podrške poduzetničkih inkubatora (pružanje vrijednih znanja, iskustva i pomoći) i sl.
</t>
    </r>
    <r>
      <rPr>
        <b/>
        <sz val="10"/>
        <color theme="1"/>
        <rFont val="Calibri"/>
        <family val="2"/>
        <charset val="238"/>
        <scheme val="minor"/>
      </rPr>
      <t>NAPOMENA: U svakom retku je moguće odabrati po jedan mjerljivi ishod. Potrebno je odabrati minimalno dva od navedenih dodatnih mjerljivih ishoda.</t>
    </r>
  </si>
  <si>
    <t>B.1. Broj provedenih ciljanih programa u svrhu aktivacije i privlačenja osoba u aktivnost i aktivno traženja posla putem sportskih, kulturnih ili programa sličnih sadržaja
B.2. Broj dana u provedbi aktivnosti tima
B.3. Broj provedenih ciljanih programa u svrhu aktivacije i privlačenja osoba u aktivnost i aktivno traženja posla putem sportskih, kulturnih ili programa sličnih sadržaja
B.4. Broj pruženih individualnih usluga mentorstva
B.5. Broj osiguranih kanala komunikacija za osobe s invaliditetom
B.6. Broj održanih usluga savjetovanja
B.7. Broj pripadnika ciljanih skupina uključenih u aktivnosti razvoja poduzetničkih vještina i aktivnosti razvoja poslovnih ideja, uključujući i putem edukacije i/ili podrške poduzetničkih inkubatora (pružanje vrijednih znanja, iskustva i pomoći) i sl.</t>
  </si>
  <si>
    <t>B.1. Popis pripadnika ciljane skupine koji su sudjelovali u ciljanim programima 
B.2. Potpisna lista članova mobilnih timova, izvješće
B.3. Popis pripadnika ciljane skupine koji su završili program 
B.4. Popis pripadnika ciljane skupine koji su sudjelovali u usluzi mentorstva
B.5. Popis korisnika koji su sudjelovali u usluzi mentorstva i/ili savjetovanja uz osigurane posebne komunikacijske kanale
B.6. Popis pripadnika ciljane skupine koji su sudjelovali u usluzi savjetovanja
B.7. Popis pripadnika ciljane skupine koji su sudjelovali u aktivnosti razvoja poduzetničkih vještina i aktivnosti razvoja poslovnih ideja</t>
  </si>
  <si>
    <t>A.1. Broj izrađenih individualnih planova aktivnosti s ciljem aktivacije NEET osobe radi uključivanja u zapošljavanje, osposobljavanje ili daljnje formalno obrazovanje</t>
  </si>
  <si>
    <t>A.2. Broj pripadnika ciljane skupine koji su sudjelovali u radionicama/informiranju o kretanjima na tržištu rada</t>
  </si>
  <si>
    <t>A.3. Broj pripadnika ciljane skupine uključenih u verificirane programe obrazovanja odraslih</t>
  </si>
  <si>
    <t>Popis pripadnika ciljane skupine koji su sudjelovali u radionicima o informiranju o kretanjima na tržištu rada (potpisna lista)</t>
  </si>
  <si>
    <t>Javna isprava o završenom verificiranom programu obrazovanja</t>
  </si>
  <si>
    <t>B.1. Provedeni ciljani programi u svrhu aktivacije i privlačenja osoba u aktivnost i aktivno traženje posla putem sportskih, kulturnih ili programa sličnih sadržaja</t>
  </si>
  <si>
    <t>B.2. Osnovani mobilni timovi, terenskih radnika (street workers), mladih posrednika te provedeni direktin kontakti s NEET osobama</t>
  </si>
  <si>
    <t>B.3. Provedeni ciljani program za razvoj i unaprjeđenje mekih i/ili transverzalnih (prenosivih) vještina</t>
  </si>
  <si>
    <t>B.5. Broj osiguranih kanala komunikacije uz korištenje tumača znakovnog jezika, Brailleova pisma, zvučnog softwarea, optičkog čitača ili drugih pomagala i tehnika kako bi se prijenos informacija i znanja učinio dostupnim svim osobama s invaliditetom uključenim u projekt</t>
  </si>
  <si>
    <t>B.6. Održana usluga savjetovanja osobama najudaljenijima od tržišta rada koje uključuje identifikaciju problema koji osobi otežavaju pristup zapošljavanju te pomoć pri rješavanju istih</t>
  </si>
  <si>
    <t>B.7. Broj pripadnika ciljane skupine u aktivnosti razvoja poduzetničkih vještina i aktivnosti razvoja poslovnih ideja, uključujući i putem edukacije i/ili podrške poduzetničkih inkubatora (pružanje vrijednih znanja, iskustva i pomoći) i sl.</t>
  </si>
  <si>
    <t xml:space="preserve">Popis pripadnika ciljane skupine koji su sudjelovali u ciljanim programima </t>
  </si>
  <si>
    <t>Potpisna lista članova mobilnih timova, izvješće</t>
  </si>
  <si>
    <t xml:space="preserve">Popis pripadnika ciljane skupine koji su završili program </t>
  </si>
  <si>
    <t>Popis pripadnika ciljane skupine koji su sudjelovali u usluzi mentorstva</t>
  </si>
  <si>
    <t>Popis korisnika koji su sudjelovali u usluzi mentorstva i/ili savjetovanja uz osigurane posebne komunikacijske kanale</t>
  </si>
  <si>
    <t>Popis pripadnika ciljane skupine koji su sudjelovali u usluzi savjetovanja</t>
  </si>
  <si>
    <t>Popis pripadnika ciljane skupine koji su sudjelovali u aktivnosti razvoja poduzetničkih vještina i aktivnosti razvoja poslovnih ideja</t>
  </si>
  <si>
    <t xml:space="preserve">
B.4.  Provedena usluga mentorstva
</t>
  </si>
  <si>
    <r>
      <rPr>
        <b/>
        <sz val="11"/>
        <rFont val="Calibri"/>
        <family val="2"/>
        <charset val="238"/>
        <scheme val="minor"/>
      </rPr>
      <t>Napomena:</t>
    </r>
    <r>
      <rPr>
        <sz val="11"/>
        <rFont val="Calibri"/>
        <family val="2"/>
        <charset val="238"/>
        <scheme val="minor"/>
      </rPr>
      <t xml:space="preserve"> Vrijednost svakog pojedinog mjerljivog ishoda A.1. Broj izrađenih individualnih planova aktivnosti s ciljem aktivacije NEET osobe radi uključivanja u zapošljavanje, osposobljavanje ili daljnje formalno obrazovanje, A.2. Broj pripadnika ciljane skupine koji su sudjelovali u radionicama/informiranju o kretanjima na tržištu rada i A.3. Broj pripadnika ciljane skupine uključenih u verificirane programe obrazovanja odraslih treba odgovarati pokazatelju </t>
    </r>
    <r>
      <rPr>
        <b/>
        <sz val="11"/>
        <rFont val="Calibri"/>
        <family val="2"/>
        <charset val="238"/>
        <scheme val="minor"/>
      </rPr>
      <t>Soy09 Neaktivni koji se ne obrazuju i ne osposobljavaju</t>
    </r>
    <r>
      <rPr>
        <sz val="11"/>
        <rFont val="Calibri"/>
        <family val="2"/>
        <charset val="238"/>
        <scheme val="minor"/>
      </rPr>
      <t>. Slijedom navedenog, nije potrebno unositi zasebno vrijednosti ishoda A.2. i A.3., već samo vrijednost ishoda A.1.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</si>
</sst>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NumberForma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justify" vertical="center" wrapText="1"/>
      <protection locked="0"/>
    </xf>
    <xf numFmtId="0" fontId="6" fillId="0" borderId="6" xfId="0" applyFont="1" applyFill="1" applyBorder="1" applyAlignment="1" applyProtection="1">
      <alignment horizontal="justify" vertical="center" wrapText="1"/>
      <protection locked="0"/>
    </xf>
    <xf numFmtId="0" fontId="6" fillId="0" borderId="7" xfId="0" applyFont="1" applyFill="1" applyBorder="1" applyAlignment="1" applyProtection="1">
      <alignment horizontal="justify" vertical="center" wrapText="1"/>
      <protection locked="0"/>
    </xf>
  </cellXfs>
  <cellStyles count="1">
    <cellStyle name="Normal" xfId="0" builtinId="0"/>
  </cellStyles>
  <dxfs count="6">
    <dxf>
      <fill>
        <patternFill>
          <bgColor rgb="FFFF0000"/>
        </patternFill>
      </fill>
    </dxf>
    <dxf>
      <alignment horizontal="left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C00988-F10B-4192-8D50-8DC874078479}" name="Table1" displayName="Table1" ref="B3:E13" totalsRowShown="0" dataDxfId="5">
  <autoFilter ref="B3:E13" xr:uid="{61B14D03-5BBF-4AB3-9B3C-F59AE9A2F320}"/>
  <tableColumns count="4">
    <tableColumn id="1" xr3:uid="{A01589FA-9277-4A86-964A-41A0C8F3F6E5}" name="Mjerljivi ishodi" dataDxfId="4"/>
    <tableColumn id="2" xr3:uid="{5D00E02F-A63F-42D5-B3F3-4FEC3A1DB822}" name="Broj" dataDxfId="3">
      <calculatedColumnFormula>IF(COUNTIF('Mjerljivi ishodi'!B$7:B$16,B4)&gt;=1,"",ROW())</calculatedColumnFormula>
    </tableColumn>
    <tableColumn id="3" xr3:uid="{664BFBAA-4DE3-4D07-9CB9-3BBC94A79CD3}" name="Column1" dataDxfId="2">
      <calculatedColumnFormula>IF(ROW(E3)-ROW(B$4)+1&gt;COUNT(C$4:C$11),"",INDEX(B:B,SMALL(C$4:C$11,1+ROW(B4)-ROW(B$4))))</calculatedColumnFormula>
    </tableColumn>
    <tableColumn id="4" xr3:uid="{ABA4C9FD-B04D-4097-A8FB-6C6AD776B494}" name="Dokazni dokumenti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37"/>
  <sheetViews>
    <sheetView topLeftCell="A4" zoomScaleNormal="100" workbookViewId="0">
      <selection activeCell="B11" sqref="B11"/>
    </sheetView>
  </sheetViews>
  <sheetFormatPr defaultRowHeight="15" x14ac:dyDescent="0.25"/>
  <cols>
    <col min="2" max="2" width="70.7109375" customWidth="1"/>
    <col min="4" max="4" width="57.5703125" customWidth="1"/>
    <col min="5" max="5" width="27.5703125" customWidth="1"/>
  </cols>
  <sheetData>
    <row r="3" spans="2:6" x14ac:dyDescent="0.25">
      <c r="B3" t="s">
        <v>2</v>
      </c>
      <c r="C3" t="s">
        <v>0</v>
      </c>
      <c r="D3" t="s">
        <v>3</v>
      </c>
      <c r="E3" t="s">
        <v>1</v>
      </c>
    </row>
    <row r="4" spans="2:6" ht="45" x14ac:dyDescent="0.25">
      <c r="B4" s="3" t="s">
        <v>16</v>
      </c>
      <c r="C4" s="3" t="str">
        <f>IF(COUNTIF('Mjerljivi ishodi'!B$7:B$16,B4)&gt;=1,"",ROW())</f>
        <v/>
      </c>
      <c r="D4" s="6" t="str">
        <f t="shared" ref="D4:D13" si="0">IF(ROW(B4)-ROW(B$4)+1&gt;COUNT(C$4:C$13),"",INDEX(B:B,SMALL(C$4:C$13,1+ROW(B4)-ROW(B$4))))</f>
        <v>B.1. Provedeni ciljani programi u svrhu aktivacije i privlačenja osoba u aktivnost i aktivno traženje posla putem sportskih, kulturnih ili programa sličnih sadržaja</v>
      </c>
      <c r="E4" s="4" t="s">
        <v>9</v>
      </c>
    </row>
    <row r="5" spans="2:6" ht="75" x14ac:dyDescent="0.25">
      <c r="B5" s="3" t="s">
        <v>17</v>
      </c>
      <c r="C5" s="3" t="str">
        <f>IF(COUNTIF('Mjerljivi ishodi'!B$7:B$16,B5)&gt;=1,"",ROW())</f>
        <v/>
      </c>
      <c r="D5" s="6" t="str">
        <f t="shared" si="0"/>
        <v>B.2. Osnovani mobilni timovi, terenskih radnika (street workers), mladih posrednika te provedeni direktin kontakti s NEET osobama</v>
      </c>
      <c r="E5" s="4" t="s">
        <v>19</v>
      </c>
    </row>
    <row r="6" spans="2:6" ht="45" x14ac:dyDescent="0.25">
      <c r="B6" s="3" t="s">
        <v>18</v>
      </c>
      <c r="C6" s="3" t="str">
        <f>IF(COUNTIF('Mjerljivi ishodi'!B$7:B$16,B6)&gt;=1,"",ROW())</f>
        <v/>
      </c>
      <c r="D6" s="6" t="str">
        <f t="shared" si="0"/>
        <v>B.3. Provedeni ciljani program za razvoj i unaprjeđenje mekih i/ili transverzalnih (prenosivih) vještina</v>
      </c>
      <c r="E6" s="4" t="s">
        <v>20</v>
      </c>
    </row>
    <row r="7" spans="2:6" ht="45" x14ac:dyDescent="0.25">
      <c r="B7" s="3" t="s">
        <v>21</v>
      </c>
      <c r="C7" s="3">
        <f>IF(COUNTIF('Mjerljivi ishodi'!B$7:B$16,B7)&gt;=1,"",ROW())</f>
        <v>7</v>
      </c>
      <c r="D7" s="6" t="str">
        <f t="shared" si="0"/>
        <v xml:space="preserve">
B.4.  Provedena usluga mentorstva
</v>
      </c>
      <c r="E7" s="4" t="s">
        <v>27</v>
      </c>
      <c r="F7" s="2"/>
    </row>
    <row r="8" spans="2:6" ht="75" x14ac:dyDescent="0.25">
      <c r="B8" s="3" t="s">
        <v>22</v>
      </c>
      <c r="C8" s="3">
        <f>IF(COUNTIF('Mjerljivi ishodi'!B$7:B$16,B8)&gt;=1,"",ROW())</f>
        <v>8</v>
      </c>
      <c r="D8" s="6" t="str">
        <f t="shared" si="0"/>
        <v>B.5. Broj osiguranih kanala komunikacije uz korištenje tumača znakovnog jezika, Brailleova pisma, zvučnog softwarea, optičkog čitača ili drugih pomagala i tehnika kako bi se prijenos informacija i znanja učinio dostupnim svim osobama s invaliditetom uključenim u projekt</v>
      </c>
      <c r="E8" s="4" t="s">
        <v>28</v>
      </c>
      <c r="F8" s="2"/>
    </row>
    <row r="9" spans="2:6" ht="45" x14ac:dyDescent="0.25">
      <c r="B9" s="3" t="s">
        <v>23</v>
      </c>
      <c r="C9" s="3">
        <f>IF(COUNTIF('Mjerljivi ishodi'!B$7:B$16,B9)&gt;=1,"",ROW())</f>
        <v>9</v>
      </c>
      <c r="D9" s="6" t="str">
        <f t="shared" si="0"/>
        <v>B.6. Održana usluga savjetovanja osobama najudaljenijima od tržišta rada koje uključuje identifikaciju problema koji osobi otežavaju pristup zapošljavanju te pomoć pri rješavanju istih</v>
      </c>
      <c r="E9" s="4" t="s">
        <v>29</v>
      </c>
      <c r="F9" s="2"/>
    </row>
    <row r="10" spans="2:6" ht="60" x14ac:dyDescent="0.25">
      <c r="B10" s="3" t="s">
        <v>34</v>
      </c>
      <c r="C10" s="3">
        <f>IF(COUNTIF('Mjerljivi ishodi'!B$7:B$16,B10)&gt;=1,"",ROW())</f>
        <v>10</v>
      </c>
      <c r="D10" s="6" t="str">
        <f t="shared" si="0"/>
        <v>B.7. Broj pripadnika ciljane skupine u aktivnosti razvoja poduzetničkih vještina i aktivnosti razvoja poslovnih ideja, uključujući i putem edukacije i/ili podrške poduzetničkih inkubatora (pružanje vrijednih znanja, iskustva i pomoći) i sl.</v>
      </c>
      <c r="E10" s="4" t="s">
        <v>30</v>
      </c>
      <c r="F10" s="2"/>
    </row>
    <row r="11" spans="2:6" ht="75" x14ac:dyDescent="0.25">
      <c r="B11" s="3" t="s">
        <v>24</v>
      </c>
      <c r="C11" s="3">
        <f>IF(COUNTIF('Mjerljivi ishodi'!B$7:B$16,"*Broj osiguranih kanala komunikacije*")&gt;=1,"",ROW())</f>
        <v>11</v>
      </c>
      <c r="D11" s="6" t="str">
        <f t="shared" si="0"/>
        <v/>
      </c>
      <c r="E11" s="4" t="s">
        <v>31</v>
      </c>
      <c r="F11" s="2"/>
    </row>
    <row r="12" spans="2:6" ht="45" x14ac:dyDescent="0.25">
      <c r="B12" s="3" t="s">
        <v>25</v>
      </c>
      <c r="C12" s="3">
        <f>IF(COUNTIF('Mjerljivi ishodi'!B$7:B$16,B12)&gt;=1,"",ROW())</f>
        <v>12</v>
      </c>
      <c r="D12" s="6" t="str">
        <f t="shared" si="0"/>
        <v/>
      </c>
      <c r="E12" s="4" t="s">
        <v>32</v>
      </c>
      <c r="F12" s="2"/>
    </row>
    <row r="13" spans="2:6" ht="90" x14ac:dyDescent="0.25">
      <c r="B13" s="3" t="s">
        <v>26</v>
      </c>
      <c r="C13" s="3">
        <f>IF(COUNTIF('Mjerljivi ishodi'!B$7:B$16,B13)&gt;=1,"",ROW())</f>
        <v>13</v>
      </c>
      <c r="D13" s="6" t="str">
        <f t="shared" si="0"/>
        <v/>
      </c>
      <c r="E13" s="4" t="s">
        <v>33</v>
      </c>
      <c r="F13" s="2"/>
    </row>
    <row r="14" spans="2:6" x14ac:dyDescent="0.25">
      <c r="C14" s="1"/>
      <c r="D14" s="1"/>
      <c r="E14" s="1"/>
      <c r="F14" s="2"/>
    </row>
    <row r="15" spans="2:6" x14ac:dyDescent="0.25">
      <c r="C15" s="1"/>
      <c r="D15" s="1"/>
      <c r="E15" s="1"/>
      <c r="F15" s="2"/>
    </row>
    <row r="16" spans="2:6" x14ac:dyDescent="0.25">
      <c r="B16" s="1"/>
      <c r="C16" s="1"/>
      <c r="D16" s="1"/>
      <c r="E16" s="1"/>
    </row>
    <row r="17" spans="2:5" x14ac:dyDescent="0.25">
      <c r="B17" s="1"/>
      <c r="C17" s="1"/>
      <c r="D17" s="1"/>
      <c r="E17" s="1"/>
    </row>
    <row r="18" spans="2:5" x14ac:dyDescent="0.25">
      <c r="B18" s="1"/>
      <c r="C18" s="1"/>
      <c r="D18" s="1"/>
      <c r="E18" s="1"/>
    </row>
    <row r="19" spans="2:5" x14ac:dyDescent="0.25">
      <c r="B19" s="1"/>
      <c r="C19" s="1"/>
      <c r="D19" s="1"/>
      <c r="E19" s="1"/>
    </row>
    <row r="20" spans="2:5" x14ac:dyDescent="0.25">
      <c r="B20" s="1"/>
      <c r="C20" s="1"/>
      <c r="D20" s="1"/>
      <c r="E20" s="1"/>
    </row>
    <row r="21" spans="2:5" x14ac:dyDescent="0.25">
      <c r="B21" s="1"/>
      <c r="C21" s="1"/>
      <c r="D21" s="1"/>
      <c r="E21" s="1"/>
    </row>
    <row r="22" spans="2:5" x14ac:dyDescent="0.25">
      <c r="B22" s="1"/>
      <c r="C22" s="1"/>
      <c r="D22" s="1"/>
      <c r="E22" s="1"/>
    </row>
    <row r="23" spans="2:5" x14ac:dyDescent="0.25">
      <c r="B23" s="1"/>
      <c r="C23" s="1"/>
      <c r="D23" s="1"/>
      <c r="E23" s="1"/>
    </row>
    <row r="24" spans="2:5" x14ac:dyDescent="0.25">
      <c r="B24" s="1"/>
      <c r="C24" s="1"/>
      <c r="D24" s="1"/>
      <c r="E24" s="1"/>
    </row>
    <row r="25" spans="2:5" x14ac:dyDescent="0.25">
      <c r="B25" s="1"/>
      <c r="C25" s="1"/>
      <c r="D25" s="1"/>
      <c r="E25" s="1"/>
    </row>
    <row r="26" spans="2:5" x14ac:dyDescent="0.25">
      <c r="B26" s="1"/>
      <c r="C26" s="1"/>
      <c r="D26" s="1"/>
      <c r="E26" s="1"/>
    </row>
    <row r="27" spans="2:5" x14ac:dyDescent="0.25">
      <c r="B27" s="1"/>
      <c r="C27" s="1"/>
      <c r="D27" s="1"/>
      <c r="E27" s="1"/>
    </row>
    <row r="28" spans="2:5" x14ac:dyDescent="0.25">
      <c r="B28" s="1"/>
      <c r="C28" s="1"/>
      <c r="D28" s="1"/>
      <c r="E28" s="1"/>
    </row>
    <row r="29" spans="2:5" x14ac:dyDescent="0.25">
      <c r="B29" s="1"/>
      <c r="C29" s="1"/>
      <c r="D29" s="1"/>
      <c r="E29" s="1"/>
    </row>
    <row r="30" spans="2:5" x14ac:dyDescent="0.25">
      <c r="B30" s="1"/>
      <c r="C30" s="1"/>
      <c r="D30" s="1"/>
      <c r="E30" s="1"/>
    </row>
    <row r="31" spans="2:5" x14ac:dyDescent="0.25">
      <c r="B31" s="1"/>
      <c r="C31" s="1"/>
      <c r="D31" s="1"/>
      <c r="E31" s="1"/>
    </row>
    <row r="32" spans="2:5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D23"/>
  <sheetViews>
    <sheetView tabSelected="1" zoomScaleNormal="100" workbookViewId="0">
      <selection activeCell="G13" sqref="G13"/>
    </sheetView>
  </sheetViews>
  <sheetFormatPr defaultRowHeight="15" x14ac:dyDescent="0.25"/>
  <cols>
    <col min="2" max="2" width="66" customWidth="1"/>
    <col min="4" max="4" width="43.7109375" customWidth="1"/>
  </cols>
  <sheetData>
    <row r="2" spans="2:4" x14ac:dyDescent="0.25">
      <c r="B2" s="2" t="s">
        <v>8</v>
      </c>
    </row>
    <row r="3" spans="2:4" x14ac:dyDescent="0.25">
      <c r="B3" s="2"/>
    </row>
    <row r="4" spans="2:4" ht="91.5" customHeight="1" x14ac:dyDescent="0.25">
      <c r="B4" s="18" t="s">
        <v>35</v>
      </c>
      <c r="C4" s="19"/>
      <c r="D4" s="20"/>
    </row>
    <row r="6" spans="2:4" x14ac:dyDescent="0.25">
      <c r="B6" s="7" t="s">
        <v>2</v>
      </c>
      <c r="C6" s="7" t="s">
        <v>0</v>
      </c>
      <c r="D6" s="8" t="s">
        <v>1</v>
      </c>
    </row>
    <row r="7" spans="2:4" ht="45" x14ac:dyDescent="0.25">
      <c r="B7" s="9" t="s">
        <v>16</v>
      </c>
      <c r="C7" s="14"/>
      <c r="D7" s="10" t="str">
        <f>IF(ISNUMBER(SEARCH("*Broj osiguranih kanala komunikacije*",B7)),"Popis pripadnika ciljane skupine koji su sudjelovali u usluzi savjetovanja",(IFERROR(VLOOKUP(B7,Table1[#All],4,FALSE),"")))</f>
        <v>Individualni plan</v>
      </c>
    </row>
    <row r="8" spans="2:4" ht="45" x14ac:dyDescent="0.25">
      <c r="B8" s="9" t="s">
        <v>17</v>
      </c>
      <c r="C8" s="17" t="str">
        <f>IF(C7="","",C7)</f>
        <v/>
      </c>
      <c r="D8" s="10" t="str">
        <f>IF(ISNUMBER(SEARCH("*Broj osiguranih kanala komunikacije*",B8)),"Popis pripadnika ciljane skupine koji su sudjelovali u usluzi savjetovanja",(IFERROR(VLOOKUP(B8,Table1[#All],4,FALSE),"")))</f>
        <v>Popis pripadnika ciljane skupine koji su sudjelovali u radionicima o informiranju o kretanjima na tržištu rada (potpisna lista)</v>
      </c>
    </row>
    <row r="9" spans="2:4" ht="30" x14ac:dyDescent="0.25">
      <c r="B9" s="9" t="s">
        <v>18</v>
      </c>
      <c r="C9" s="17" t="str">
        <f>IF(C7="","",C7)</f>
        <v/>
      </c>
      <c r="D9" s="10" t="str">
        <f>IF(ISNUMBER(SEARCH("*Broj osiguranih kanala komunikacije*",B9)),"Popis pripadnika ciljane skupine koji su sudjelovali u usluzi savjetovanja",(IFERROR(VLOOKUP(B9,Table1[#All],4,FALSE),"")))</f>
        <v>Javna isprava o završenom verificiranom programu obrazovanja</v>
      </c>
    </row>
    <row r="10" spans="2:4" ht="30" x14ac:dyDescent="0.25">
      <c r="B10" s="12"/>
      <c r="C10" s="14"/>
      <c r="D10" s="10" t="str">
        <f>IF(ISNUMBER(SEARCH("*Broj osiguranih kanala komunikacije*",B10)),"Popis pripadnika ciljane skupine koji su sudjelovali u usluzi savjetovanja",(IFERROR(VLOOKUP(B10,Table1[#All],4,FALSE),"")))</f>
        <v/>
      </c>
    </row>
    <row r="11" spans="2:4" ht="30" x14ac:dyDescent="0.25">
      <c r="B11" s="12"/>
      <c r="C11" s="14"/>
      <c r="D11" s="10" t="str">
        <f>IF(ISNUMBER(SEARCH("*Broj osiguranih kanala komunikacije*",B11)),"Popis pripadnika ciljane skupine koji su sudjelovali u usluzi savjetovanja",(IFERROR(VLOOKUP(B11,Table1[#All],4,FALSE),"")))</f>
        <v/>
      </c>
    </row>
    <row r="12" spans="2:4" ht="30" x14ac:dyDescent="0.25">
      <c r="B12" s="12"/>
      <c r="C12" s="14"/>
      <c r="D12" s="10" t="str">
        <f>IF(ISNUMBER(SEARCH("*Broj osiguranih kanala komunikacije*",B12)),"Popis korisnika koji su sudjelovali u usluzi mentorstva i/ili savjetovanja uz osigurane posebne komunikacijske kanale",(IFERROR(VLOOKUP(B12,Table1[#All],4,FALSE),"")))</f>
        <v/>
      </c>
    </row>
    <row r="13" spans="2:4" ht="30" x14ac:dyDescent="0.25">
      <c r="B13" s="12"/>
      <c r="C13" s="14"/>
      <c r="D13" s="10" t="str">
        <f>IF(ISNUMBER(SEARCH("*Broj osiguranih kanala komunikacije*",B13)),"Popis pripadnika ciljane skupine koji su sudjelovali u usluzi savjetovanja",(IFERROR(VLOOKUP(B13,Table1[#All],4,FALSE),"")))</f>
        <v/>
      </c>
    </row>
    <row r="14" spans="2:4" ht="30" x14ac:dyDescent="0.25">
      <c r="B14" s="12"/>
      <c r="C14" s="14"/>
      <c r="D14" s="10" t="str">
        <f>IF(ISNUMBER(SEARCH("*Broj osiguranih kanala komunikacije*",B14)),"Popis pripadnika ciljane skupine koji su sudjelovali u usluzi savjetovanja",(IFERROR(VLOOKUP(B14,Table1[#All],4,FALSE),"")))</f>
        <v/>
      </c>
    </row>
    <row r="15" spans="2:4" ht="30" x14ac:dyDescent="0.25">
      <c r="B15" s="12"/>
      <c r="C15" s="14"/>
      <c r="D15" s="10" t="str">
        <f>IF(ISNUMBER(SEARCH("*Broj osiguranih kanala komunikacije*",B15)),"Popis pripadnika ciljane skupine koji su sudjelovali u usluzi savjetovanja",(IFERROR(VLOOKUP(B15,Table1[#All],4,FALSE),"")))</f>
        <v/>
      </c>
    </row>
    <row r="16" spans="2:4" ht="30" x14ac:dyDescent="0.25">
      <c r="B16" s="13"/>
      <c r="C16" s="15"/>
      <c r="D16" s="11" t="str">
        <f>IF(ISNUMBER(SEARCH("*Broj osiguranih kanala komunikacije*",B16)),"Popis pripadnika ciljane skupine koji su sudjelovali u usluzi savjetovanja",(IFERROR(VLOOKUP(B16,Table1[#All],4,FALSE),"")))</f>
        <v/>
      </c>
    </row>
    <row r="18" spans="2:4" ht="89.25" x14ac:dyDescent="0.25">
      <c r="B18" s="5" t="s">
        <v>10</v>
      </c>
      <c r="C18" s="16" t="s">
        <v>4</v>
      </c>
      <c r="D18" s="16"/>
    </row>
    <row r="19" spans="2:4" ht="63.75" x14ac:dyDescent="0.25">
      <c r="B19" s="5" t="s">
        <v>11</v>
      </c>
      <c r="C19" s="16" t="s">
        <v>5</v>
      </c>
      <c r="D19" s="16"/>
    </row>
    <row r="20" spans="2:4" ht="51" x14ac:dyDescent="0.25">
      <c r="B20" s="5" t="s">
        <v>12</v>
      </c>
      <c r="C20" s="16" t="s">
        <v>6</v>
      </c>
      <c r="D20" s="16"/>
    </row>
    <row r="21" spans="2:4" ht="280.5" x14ac:dyDescent="0.25">
      <c r="B21" s="5" t="s">
        <v>13</v>
      </c>
      <c r="C21" s="16" t="s">
        <v>7</v>
      </c>
      <c r="D21" s="16"/>
    </row>
    <row r="22" spans="2:4" ht="178.5" x14ac:dyDescent="0.25">
      <c r="B22" s="5" t="s">
        <v>14</v>
      </c>
      <c r="C22" s="16" t="s">
        <v>5</v>
      </c>
      <c r="D22" s="16"/>
    </row>
    <row r="23" spans="2:4" ht="135.75" customHeight="1" x14ac:dyDescent="0.25">
      <c r="B23" s="5" t="s">
        <v>15</v>
      </c>
      <c r="C23" s="16" t="s">
        <v>6</v>
      </c>
      <c r="D23" s="16"/>
    </row>
  </sheetData>
  <sheetProtection algorithmName="SHA-512" hashValue="LMBNdP00DcE61WBITzzDkMIzhs6ItiG22bl4PuNWfGZWTTIQG+1cTchDSOFsU067l6VGFKqrPnjCwmw1xbJQmA==" saltValue="QsEbfykKzQUQn/I/2FUQzA==" spinCount="100000" sheet="1" objects="1" scenarios="1"/>
  <mergeCells count="7">
    <mergeCell ref="B4:D4"/>
    <mergeCell ref="C21:D21"/>
    <mergeCell ref="C22:D22"/>
    <mergeCell ref="C23:D23"/>
    <mergeCell ref="C18:D18"/>
    <mergeCell ref="C19:D19"/>
    <mergeCell ref="C20:D20"/>
  </mergeCells>
  <conditionalFormatting sqref="C7:C16">
    <cfRule type="expression" dxfId="0" priority="1">
      <formula>AND(B7 &lt;&gt; "", C7 = "")</formula>
    </cfRule>
  </conditionalFormatting>
  <dataValidations count="1">
    <dataValidation type="list" allowBlank="1" showInputMessage="1" showErrorMessage="1" sqref="B7:B16" xr:uid="{032B61DA-353C-43EA-B60A-08863E8258ED}">
      <formula1>NameCheck</formula1>
    </dataValidation>
  </dataValidations>
  <pageMargins left="0.25" right="0.25" top="0.75" bottom="0.75" header="0.3" footer="0.3"/>
  <pageSetup paperSize="9" fitToHeight="0" orientation="landscape" copies="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Mjerljivi ishodi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Across Application</dc:creator>
  <cp:lastModifiedBy>HK</cp:lastModifiedBy>
  <cp:lastPrinted>2020-07-03T09:06:42Z</cp:lastPrinted>
  <dcterms:created xsi:type="dcterms:W3CDTF">2019-12-03T18:03:17Z</dcterms:created>
  <dcterms:modified xsi:type="dcterms:W3CDTF">2020-07-03T09:07:36Z</dcterms:modified>
</cp:coreProperties>
</file>