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Proračun za 2020. godinu" sheetId="1" r:id="rId1"/>
  </sheets>
  <calcPr calcId="162913"/>
</workbook>
</file>

<file path=xl/calcChain.xml><?xml version="1.0" encoding="utf-8"?>
<calcChain xmlns="http://schemas.openxmlformats.org/spreadsheetml/2006/main">
  <c r="B23" i="1" l="1"/>
  <c r="C23" i="1"/>
  <c r="H23" i="1" l="1"/>
  <c r="L14" i="1"/>
  <c r="L20" i="1"/>
  <c r="L21" i="1"/>
  <c r="L22" i="1"/>
  <c r="L19" i="1"/>
  <c r="L17" i="1"/>
  <c r="L15" i="1"/>
  <c r="L5" i="1"/>
  <c r="L6" i="1"/>
  <c r="L7" i="1"/>
  <c r="L8" i="1"/>
  <c r="L9" i="1"/>
  <c r="L10" i="1"/>
  <c r="L11" i="1"/>
  <c r="L12" i="1"/>
  <c r="L4" i="1"/>
  <c r="E23" i="1"/>
  <c r="F23" i="1"/>
  <c r="G23" i="1"/>
  <c r="I23" i="1"/>
  <c r="J23" i="1"/>
  <c r="K23" i="1"/>
  <c r="D23" i="1"/>
  <c r="L23" i="1" l="1"/>
  <c r="L16" i="1"/>
  <c r="L18" i="1"/>
</calcChain>
</file>

<file path=xl/sharedStrings.xml><?xml version="1.0" encoding="utf-8"?>
<sst xmlns="http://schemas.openxmlformats.org/spreadsheetml/2006/main" count="34" uniqueCount="33">
  <si>
    <t>AKTIVNOST</t>
  </si>
  <si>
    <r>
      <t xml:space="preserve">1.2. specifični komunikacijski cilj - </t>
    </r>
    <r>
      <rPr>
        <b/>
        <i/>
        <sz val="10"/>
        <color theme="1"/>
        <rFont val="Arial"/>
        <family val="2"/>
        <charset val="238"/>
      </rPr>
      <t>Povećanje razine osviještenosti potencijalnih korisnika na nacionalnoj, lokalnoj i regionalnoj razini o mogućnostima financiranja, načinu prijavljivanja, Kriterijima odabira te rezultatima OPULJP-a.</t>
    </r>
  </si>
  <si>
    <r>
      <t xml:space="preserve">1.3. specifični komunikacijski cilj - </t>
    </r>
    <r>
      <rPr>
        <b/>
        <i/>
        <sz val="10"/>
        <color theme="1"/>
        <rFont val="Arial"/>
        <family val="2"/>
        <charset val="238"/>
      </rPr>
      <t>Povećanje kapaciteta korisnika i pružanje potpore za aktivno uključivanje korisnika u svim fazama provedbe projekta.</t>
    </r>
  </si>
  <si>
    <t>1.3.1. Organizacija i održavanje radionica i drugih aktivnosti vezanih uz jačanje kapaciteta (provedbene radionice)</t>
  </si>
  <si>
    <t>2.1.1. Provođenje aktivnosti Mreže osoba za informiranje i komunikaciju</t>
  </si>
  <si>
    <t>2.1.4. Izrađivanje uputa/strategija/pravila</t>
  </si>
  <si>
    <r>
      <t xml:space="preserve">Zajedničke komunikacijske aktivnosti obuhvaćene specifičnim komunikacijskim  ciljevima: 
</t>
    </r>
    <r>
      <rPr>
        <b/>
        <i/>
        <sz val="10"/>
        <color theme="1"/>
        <rFont val="Arial"/>
        <family val="2"/>
        <charset val="238"/>
      </rPr>
      <t>1.1. Informiranje javnosti o mogućnostima i rezultatima ESF-a u razdoblju 2014.-2020. u svrhu učinkovitije apsorpcije sredstava i osiguranje transparentnosti upravljanja i provedbe OPULJP-a, njegovih rezultata i primjera dobre prakse
1.2. Povećanje razine osviještenosti potencijalnih korisnika na nacionalnoj, lokalnoj i regionalnoj razini o mogućnostima financiranja, načinu prijavljivanja, Kriterijima odabira  te rezultatima OPULJP-a.
1.3. Povećanje kapaciteta korisnika i pružanje potpore za aktivno uključivanje korisnika u svim fazama provedbe projekta.</t>
    </r>
  </si>
  <si>
    <t>1.2.1. Organizacija informativnih radionica/dana</t>
  </si>
  <si>
    <t>Organizacija informativnih događanja</t>
  </si>
  <si>
    <t xml:space="preserve">Izrada i distribucija informativnih i promotivnih materijala </t>
  </si>
  <si>
    <t xml:space="preserve">Provođenje medijskih i informativnih kampanja </t>
  </si>
  <si>
    <t>Provođenje istraživanja, analiza i evaluacija</t>
  </si>
  <si>
    <t>Prikupljanje povratnih informacija o uspješnosti provedenih mjera promidžbe i vidljivosti</t>
  </si>
  <si>
    <t>Sudjelovanje u komunikacijskim aktivnostima Koordinacijskog tijela</t>
  </si>
  <si>
    <t>UKUPNI IZNOS
UT (MRMS)</t>
  </si>
  <si>
    <t>UKUPNI IZNOS
PT2 (ASOO)</t>
  </si>
  <si>
    <t>UKUPNI IZNOS
PT2 (HZZ)</t>
  </si>
  <si>
    <t>UKUPNI IZNOS
PT2 (NZRCD)</t>
  </si>
  <si>
    <t>UKUPNI IZNOS
PT1 (MINK)</t>
  </si>
  <si>
    <t>UKUPNI IZNOS
PT1 (MINT)</t>
  </si>
  <si>
    <t>UKUPNI IZNOS
PT1 (MINZ)</t>
  </si>
  <si>
    <t>UKUPNI IZNOS
PT1 (UZUVRH)</t>
  </si>
  <si>
    <t>UKUPNO</t>
  </si>
  <si>
    <r>
      <t xml:space="preserve">2.1. specifični komunikacijski cilj - </t>
    </r>
    <r>
      <rPr>
        <b/>
        <i/>
        <sz val="10"/>
        <rFont val="Arial"/>
        <family val="2"/>
        <charset val="238"/>
      </rPr>
      <t>Osiguranje učinkovite suradnje i komunikacije, transparentnosti procesa i procedura i jedinstvenog pristupa u provedbi svih komunikacijskih aktivnosti tijela u Sustavu ESI fondova/ESF-a.</t>
    </r>
  </si>
  <si>
    <t>UKUPNI IZNOS
PT1 (MDOMSP)</t>
  </si>
  <si>
    <t>UKUPNI IZNOS
PT1 (MZO)</t>
  </si>
  <si>
    <t>Društvene mreže (Facebook, Instagram, Twiter i sl.)</t>
  </si>
  <si>
    <t>2.1.2. Organiziranje i održavanje radionica/seminara/edukacija/konferencija i drugih aktivnosti vezanih uz jačanje kapaciteta Osoba za informiranje i komunikaciju</t>
  </si>
  <si>
    <t>1.2.2. Provođenje javnih savjetovanja sa zainteresiranom javnošću</t>
  </si>
  <si>
    <t>Širenje informacija o rezultatima evaluacija</t>
  </si>
  <si>
    <t>2.1.3. Komuniciranje putem institucionalne liste e-pošte</t>
  </si>
  <si>
    <t xml:space="preserve">Prilog 2 -  Indikativni proračun za 2020. godinu </t>
  </si>
  <si>
    <t>Održavanje mrežnih stranica  (www.strukturnifondovi.hr/www.esf.hr)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</si>
</sst>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8"/>
      <color rgb="FF0070C0"/>
      <name val="Arial"/>
      <family val="2"/>
      <charset val="238"/>
    </font>
    <font>
      <sz val="18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theme="0"/>
      </bottom>
      <diagonal/>
    </border>
    <border>
      <left/>
      <right/>
      <top style="thin">
        <color rgb="FF0070C0"/>
      </top>
      <bottom style="thin">
        <color theme="0"/>
      </bottom>
      <diagonal/>
    </border>
    <border>
      <left style="thin">
        <color theme="0"/>
      </left>
      <right/>
      <top style="thin">
        <color rgb="FF0070C0"/>
      </top>
      <bottom style="thin">
        <color theme="0"/>
      </bottom>
      <diagonal/>
    </border>
    <border>
      <left/>
      <right style="medium">
        <color rgb="FF0070C0"/>
      </right>
      <top style="thin">
        <color rgb="FF0070C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7" fillId="2" borderId="0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/>
    </xf>
    <xf numFmtId="164" fontId="7" fillId="9" borderId="12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7" borderId="6" xfId="0" applyFont="1" applyFill="1" applyBorder="1"/>
    <xf numFmtId="0" fontId="5" fillId="7" borderId="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44" fontId="3" fillId="2" borderId="5" xfId="0" applyNumberFormat="1" applyFont="1" applyFill="1" applyBorder="1" applyAlignment="1">
      <alignment horizontal="center" vertical="center" wrapText="1"/>
    </xf>
    <xf numFmtId="44" fontId="1" fillId="8" borderId="1" xfId="0" applyNumberFormat="1" applyFont="1" applyFill="1" applyBorder="1" applyAlignment="1">
      <alignment horizontal="center" vertical="center"/>
    </xf>
    <xf numFmtId="44" fontId="8" fillId="8" borderId="1" xfId="0" applyNumberFormat="1" applyFont="1" applyFill="1" applyBorder="1" applyAlignment="1">
      <alignment horizontal="center" vertical="center"/>
    </xf>
    <xf numFmtId="44" fontId="1" fillId="0" borderId="0" xfId="0" applyNumberFormat="1" applyFont="1"/>
    <xf numFmtId="4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3576112</xdr:colOff>
      <xdr:row>0</xdr:row>
      <xdr:rowOff>602184</xdr:rowOff>
    </xdr:from>
    <xdr:to>
      <xdr:col>1</xdr:col>
      <xdr:colOff>423320</xdr:colOff>
      <xdr:row>0</xdr:row>
      <xdr:rowOff>825500</xdr:rowOff>
    </xdr:to>
    <xdr:sp macro="" textlink="">
      <xdr:nvSpPr>
        <xdr:cNvPr id="5" name="TekstniOkvir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76112" y="602184"/>
          <a:ext cx="995875" cy="223316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>
            <a:spcAft>
              <a:spcPts val="0"/>
            </a:spcAft>
          </a:pPr>
          <a:endParaRPr lang="hr-HR" sz="600" b="1">
            <a:solidFill>
              <a:schemeClr val="bg1"/>
            </a:solidFill>
            <a:effectLst/>
            <a:latin typeface="Arial" panose="020B0604020202020204" pitchFamily="34" charset="0"/>
            <a:ea typeface="SimSun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79375</xdr:colOff>
      <xdr:row>0</xdr:row>
      <xdr:rowOff>42333</xdr:rowOff>
    </xdr:from>
    <xdr:to>
      <xdr:col>0</xdr:col>
      <xdr:colOff>2471208</xdr:colOff>
      <xdr:row>0</xdr:row>
      <xdr:rowOff>904961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42333"/>
          <a:ext cx="2391833" cy="86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view="pageBreakPreview" zoomScale="90" zoomScaleNormal="90" zoomScaleSheetLayoutView="90" workbookViewId="0">
      <pane ySplit="2" topLeftCell="A3" activePane="bottomLeft" state="frozen"/>
      <selection pane="bottomLeft" activeCell="A4" sqref="A4"/>
    </sheetView>
  </sheetViews>
  <sheetFormatPr defaultColWidth="9.140625" defaultRowHeight="12.75" x14ac:dyDescent="0.2"/>
  <cols>
    <col min="1" max="1" width="62.28515625" style="1" customWidth="1"/>
    <col min="2" max="2" width="20.7109375" style="1" customWidth="1"/>
    <col min="3" max="3" width="17.7109375" style="31" bestFit="1" customWidth="1"/>
    <col min="4" max="12" width="20.7109375" style="1" customWidth="1"/>
    <col min="13" max="16384" width="9.140625" style="1"/>
  </cols>
  <sheetData>
    <row r="1" spans="1:12" ht="74.25" customHeight="1" x14ac:dyDescent="0.2">
      <c r="A1" s="25"/>
      <c r="B1" s="26"/>
      <c r="C1" s="44" t="s">
        <v>31</v>
      </c>
      <c r="D1" s="45"/>
      <c r="E1" s="45"/>
      <c r="F1" s="45"/>
      <c r="G1" s="45"/>
      <c r="H1" s="45"/>
      <c r="I1" s="45"/>
      <c r="J1" s="45"/>
      <c r="K1" s="45"/>
      <c r="L1" s="46"/>
    </row>
    <row r="2" spans="1:12" ht="30" customHeight="1" x14ac:dyDescent="0.2">
      <c r="A2" s="5" t="s">
        <v>0</v>
      </c>
      <c r="B2" s="6" t="s">
        <v>14</v>
      </c>
      <c r="C2" s="28" t="s">
        <v>18</v>
      </c>
      <c r="D2" s="6" t="s">
        <v>19</v>
      </c>
      <c r="E2" s="6" t="s">
        <v>20</v>
      </c>
      <c r="F2" s="6" t="s">
        <v>24</v>
      </c>
      <c r="G2" s="6" t="s">
        <v>25</v>
      </c>
      <c r="H2" s="6" t="s">
        <v>21</v>
      </c>
      <c r="I2" s="6" t="s">
        <v>15</v>
      </c>
      <c r="J2" s="6" t="s">
        <v>16</v>
      </c>
      <c r="K2" s="15" t="s">
        <v>17</v>
      </c>
      <c r="L2" s="16" t="s">
        <v>22</v>
      </c>
    </row>
    <row r="3" spans="1:12" ht="78.75" customHeight="1" x14ac:dyDescent="0.2">
      <c r="A3" s="47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7"/>
    </row>
    <row r="4" spans="1:12" ht="24.95" customHeight="1" x14ac:dyDescent="0.2">
      <c r="A4" s="4" t="s">
        <v>8</v>
      </c>
      <c r="B4" s="40">
        <v>500000</v>
      </c>
      <c r="C4" s="40">
        <v>18000</v>
      </c>
      <c r="D4" s="40">
        <v>24000</v>
      </c>
      <c r="E4" s="40">
        <v>0</v>
      </c>
      <c r="F4" s="40">
        <v>40000</v>
      </c>
      <c r="G4" s="41">
        <v>105000</v>
      </c>
      <c r="H4" s="40">
        <v>0</v>
      </c>
      <c r="I4" s="40">
        <v>0</v>
      </c>
      <c r="J4" s="40">
        <v>0</v>
      </c>
      <c r="K4" s="19"/>
      <c r="L4" s="43">
        <f>SUM(B4:K4)</f>
        <v>687000</v>
      </c>
    </row>
    <row r="5" spans="1:12" ht="24.95" customHeight="1" x14ac:dyDescent="0.2">
      <c r="A5" s="4" t="s">
        <v>32</v>
      </c>
      <c r="B5" s="40">
        <v>150000</v>
      </c>
      <c r="C5" s="38"/>
      <c r="D5" s="38"/>
      <c r="E5" s="38"/>
      <c r="F5" s="38"/>
      <c r="G5" s="42"/>
      <c r="H5" s="38"/>
      <c r="I5" s="8"/>
      <c r="J5" s="9"/>
      <c r="K5" s="9"/>
      <c r="L5" s="43">
        <f t="shared" ref="L5:L12" si="0">SUM(B5:K5)</f>
        <v>150000</v>
      </c>
    </row>
    <row r="6" spans="1:12" ht="24.95" customHeight="1" x14ac:dyDescent="0.2">
      <c r="A6" s="35" t="s">
        <v>9</v>
      </c>
      <c r="B6" s="40">
        <v>300000</v>
      </c>
      <c r="C6" s="40">
        <v>200000</v>
      </c>
      <c r="D6" s="40">
        <v>100000</v>
      </c>
      <c r="E6" s="40">
        <v>60000</v>
      </c>
      <c r="F6" s="41">
        <v>150000</v>
      </c>
      <c r="G6" s="41">
        <v>220000</v>
      </c>
      <c r="H6" s="40">
        <v>110000</v>
      </c>
      <c r="I6" s="40">
        <v>0</v>
      </c>
      <c r="J6" s="40">
        <v>4800000</v>
      </c>
      <c r="K6" s="36"/>
      <c r="L6" s="43">
        <f t="shared" si="0"/>
        <v>5940000</v>
      </c>
    </row>
    <row r="7" spans="1:12" ht="24.95" customHeight="1" x14ac:dyDescent="0.2">
      <c r="A7" s="4" t="s">
        <v>10</v>
      </c>
      <c r="B7" s="40">
        <v>3000000</v>
      </c>
      <c r="C7" s="40">
        <v>0</v>
      </c>
      <c r="D7" s="40">
        <v>1176470.5900000001</v>
      </c>
      <c r="E7" s="40">
        <v>0</v>
      </c>
      <c r="F7" s="41">
        <v>200000</v>
      </c>
      <c r="G7" s="41">
        <v>0</v>
      </c>
      <c r="H7" s="40">
        <v>11000</v>
      </c>
      <c r="I7" s="40">
        <v>0</v>
      </c>
      <c r="J7" s="40">
        <v>0</v>
      </c>
      <c r="K7" s="19"/>
      <c r="L7" s="43">
        <f t="shared" si="0"/>
        <v>4387470.59</v>
      </c>
    </row>
    <row r="8" spans="1:12" ht="24.95" customHeight="1" x14ac:dyDescent="0.2">
      <c r="A8" s="4" t="s">
        <v>11</v>
      </c>
      <c r="B8" s="40">
        <v>50000</v>
      </c>
      <c r="C8" s="40">
        <v>0</v>
      </c>
      <c r="D8" s="40">
        <v>0</v>
      </c>
      <c r="E8" s="40">
        <v>0</v>
      </c>
      <c r="F8" s="40">
        <v>0</v>
      </c>
      <c r="G8" s="41">
        <v>0</v>
      </c>
      <c r="H8" s="40">
        <v>0</v>
      </c>
      <c r="I8" s="40">
        <v>0</v>
      </c>
      <c r="J8" s="40">
        <v>0</v>
      </c>
      <c r="K8" s="19"/>
      <c r="L8" s="43">
        <f t="shared" si="0"/>
        <v>50000</v>
      </c>
    </row>
    <row r="9" spans="1:12" ht="24.95" customHeight="1" x14ac:dyDescent="0.2">
      <c r="A9" s="4" t="s">
        <v>29</v>
      </c>
      <c r="B9" s="40">
        <v>50000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33"/>
      <c r="L9" s="43">
        <f t="shared" si="0"/>
        <v>50000</v>
      </c>
    </row>
    <row r="10" spans="1:12" ht="24.95" customHeight="1" x14ac:dyDescent="0.2">
      <c r="A10" s="4" t="s">
        <v>12</v>
      </c>
      <c r="B10" s="40">
        <v>0</v>
      </c>
      <c r="C10" s="29"/>
      <c r="D10" s="8"/>
      <c r="E10" s="8"/>
      <c r="F10" s="8"/>
      <c r="G10" s="20"/>
      <c r="H10" s="8"/>
      <c r="I10" s="8"/>
      <c r="J10" s="9"/>
      <c r="K10" s="9"/>
      <c r="L10" s="43">
        <f t="shared" si="0"/>
        <v>0</v>
      </c>
    </row>
    <row r="11" spans="1:12" ht="24.95" customHeight="1" x14ac:dyDescent="0.2">
      <c r="A11" s="4" t="s">
        <v>26</v>
      </c>
      <c r="B11" s="40">
        <v>200000</v>
      </c>
      <c r="C11" s="29"/>
      <c r="D11" s="8"/>
      <c r="E11" s="8"/>
      <c r="F11" s="8"/>
      <c r="G11" s="8"/>
      <c r="H11" s="8"/>
      <c r="I11" s="8"/>
      <c r="J11" s="9"/>
      <c r="K11" s="9"/>
      <c r="L11" s="43">
        <f t="shared" si="0"/>
        <v>200000</v>
      </c>
    </row>
    <row r="12" spans="1:12" ht="24.95" customHeight="1" x14ac:dyDescent="0.2">
      <c r="A12" s="4" t="s">
        <v>13</v>
      </c>
      <c r="B12" s="40">
        <v>100000</v>
      </c>
      <c r="C12" s="29"/>
      <c r="D12" s="8"/>
      <c r="E12" s="8"/>
      <c r="F12" s="8"/>
      <c r="G12" s="8"/>
      <c r="H12" s="8"/>
      <c r="I12" s="8"/>
      <c r="J12" s="9"/>
      <c r="K12" s="9"/>
      <c r="L12" s="43">
        <f t="shared" si="0"/>
        <v>100000</v>
      </c>
    </row>
    <row r="13" spans="1:12" ht="30" customHeight="1" x14ac:dyDescent="0.2">
      <c r="A13" s="49" t="s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24.95" customHeight="1" x14ac:dyDescent="0.2">
      <c r="A14" s="7" t="s">
        <v>7</v>
      </c>
      <c r="B14" s="40">
        <v>250000</v>
      </c>
      <c r="C14" s="34">
        <v>131000</v>
      </c>
      <c r="D14" s="40">
        <v>84000</v>
      </c>
      <c r="E14" s="40">
        <v>0</v>
      </c>
      <c r="F14" s="41">
        <v>70000</v>
      </c>
      <c r="G14" s="41">
        <v>105100</v>
      </c>
      <c r="H14" s="40">
        <v>25000</v>
      </c>
      <c r="I14" s="40">
        <v>0</v>
      </c>
      <c r="J14" s="40">
        <v>0</v>
      </c>
      <c r="K14" s="19"/>
      <c r="L14" s="27">
        <f>SUM(B14:K14)</f>
        <v>665100</v>
      </c>
    </row>
    <row r="15" spans="1:12" ht="24.95" customHeight="1" x14ac:dyDescent="0.2">
      <c r="A15" s="3" t="s">
        <v>28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1">
        <v>2000</v>
      </c>
      <c r="H15" s="40">
        <v>0</v>
      </c>
      <c r="I15" s="40">
        <v>0</v>
      </c>
      <c r="J15" s="40">
        <v>0</v>
      </c>
      <c r="K15" s="19"/>
      <c r="L15" s="37">
        <f>SUM(B15:K15)</f>
        <v>2000</v>
      </c>
    </row>
    <row r="16" spans="1:12" ht="30" customHeight="1" x14ac:dyDescent="0.2">
      <c r="A16" s="49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>
        <f t="shared" ref="L16:L18" si="1">SUM(B16:K16)</f>
        <v>0</v>
      </c>
    </row>
    <row r="17" spans="1:12" ht="25.5" x14ac:dyDescent="0.2">
      <c r="A17" s="21" t="s">
        <v>3</v>
      </c>
      <c r="B17" s="41">
        <v>0</v>
      </c>
      <c r="C17" s="34">
        <v>0</v>
      </c>
      <c r="D17" s="40">
        <v>0</v>
      </c>
      <c r="E17" s="40">
        <v>0</v>
      </c>
      <c r="F17" s="40">
        <v>0</v>
      </c>
      <c r="G17" s="41">
        <v>0</v>
      </c>
      <c r="H17" s="40">
        <v>0</v>
      </c>
      <c r="I17" s="41">
        <v>65000</v>
      </c>
      <c r="J17" s="19">
        <v>100000</v>
      </c>
      <c r="K17" s="19"/>
      <c r="L17" s="27">
        <f>SUM(B17:K17)</f>
        <v>165000</v>
      </c>
    </row>
    <row r="18" spans="1:12" ht="30" customHeight="1" x14ac:dyDescent="0.2">
      <c r="A18" s="49" t="s">
        <v>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>
        <f t="shared" si="1"/>
        <v>0</v>
      </c>
    </row>
    <row r="19" spans="1:12" ht="24.95" customHeight="1" x14ac:dyDescent="0.2">
      <c r="A19" s="22" t="s">
        <v>4</v>
      </c>
      <c r="B19" s="40">
        <v>50000</v>
      </c>
      <c r="C19" s="30"/>
      <c r="D19" s="20"/>
      <c r="E19" s="20"/>
      <c r="F19" s="20"/>
      <c r="G19" s="20"/>
      <c r="H19" s="20"/>
      <c r="I19" s="20"/>
      <c r="J19" s="23"/>
      <c r="K19" s="23"/>
      <c r="L19" s="27">
        <f>SUM(B19:K19)</f>
        <v>50000</v>
      </c>
    </row>
    <row r="20" spans="1:12" ht="38.25" x14ac:dyDescent="0.2">
      <c r="A20" s="2" t="s">
        <v>27</v>
      </c>
      <c r="B20" s="40">
        <v>150000</v>
      </c>
      <c r="C20" s="40">
        <v>0</v>
      </c>
      <c r="D20" s="40">
        <v>0</v>
      </c>
      <c r="E20" s="41">
        <v>4000</v>
      </c>
      <c r="F20" s="40">
        <v>0</v>
      </c>
      <c r="G20" s="40">
        <v>0</v>
      </c>
      <c r="H20" s="40">
        <v>30000</v>
      </c>
      <c r="I20" s="40">
        <v>0</v>
      </c>
      <c r="J20" s="40">
        <v>0</v>
      </c>
      <c r="K20" s="19"/>
      <c r="L20" s="37">
        <f t="shared" ref="L20:L22" si="2">SUM(B20:K20)</f>
        <v>184000</v>
      </c>
    </row>
    <row r="21" spans="1:12" ht="24.95" customHeight="1" x14ac:dyDescent="0.2">
      <c r="A21" s="2" t="s">
        <v>30</v>
      </c>
      <c r="B21" s="40">
        <v>0</v>
      </c>
      <c r="C21" s="29"/>
      <c r="D21" s="8"/>
      <c r="E21" s="8"/>
      <c r="F21" s="8"/>
      <c r="G21" s="8"/>
      <c r="H21" s="8"/>
      <c r="I21" s="8"/>
      <c r="J21" s="9"/>
      <c r="K21" s="9"/>
      <c r="L21" s="37">
        <f t="shared" si="2"/>
        <v>0</v>
      </c>
    </row>
    <row r="22" spans="1:12" ht="24.95" customHeight="1" x14ac:dyDescent="0.2">
      <c r="A22" s="2" t="s">
        <v>5</v>
      </c>
      <c r="B22" s="40">
        <v>0</v>
      </c>
      <c r="C22" s="29"/>
      <c r="D22" s="8"/>
      <c r="E22" s="8"/>
      <c r="F22" s="8"/>
      <c r="G22" s="8"/>
      <c r="H22" s="8"/>
      <c r="I22" s="8"/>
      <c r="J22" s="9"/>
      <c r="K22" s="9"/>
      <c r="L22" s="37">
        <f t="shared" si="2"/>
        <v>0</v>
      </c>
    </row>
    <row r="23" spans="1:12" ht="24.95" customHeight="1" x14ac:dyDescent="0.2">
      <c r="A23" s="13" t="s">
        <v>22</v>
      </c>
      <c r="B23" s="39">
        <f>B4+B5+B6+B7+B8+B9+B10+B11+B12+B14+B15+B17+B19+B20+B21+B22</f>
        <v>4800000</v>
      </c>
      <c r="C23" s="39">
        <f>C4+C5+C6+C7+C8+C9+C10+B22+C12+C14+C15+C17+C19+C20</f>
        <v>349000</v>
      </c>
      <c r="D23" s="14">
        <f t="shared" ref="D23:K23" si="3">D4+D6+D7+D8+D14+D15+D17+D20+D9</f>
        <v>1384470.59</v>
      </c>
      <c r="E23" s="39">
        <f t="shared" si="3"/>
        <v>64000</v>
      </c>
      <c r="F23" s="39">
        <f t="shared" si="3"/>
        <v>460000</v>
      </c>
      <c r="G23" s="39">
        <f t="shared" si="3"/>
        <v>432100</v>
      </c>
      <c r="H23" s="39">
        <f t="shared" si="3"/>
        <v>176000</v>
      </c>
      <c r="I23" s="39">
        <f t="shared" si="3"/>
        <v>65000</v>
      </c>
      <c r="J23" s="39">
        <f t="shared" si="3"/>
        <v>4900000</v>
      </c>
      <c r="K23" s="39">
        <f t="shared" si="3"/>
        <v>0</v>
      </c>
      <c r="L23" s="18">
        <f>SUM(B23:K23)</f>
        <v>12630570.59</v>
      </c>
    </row>
    <row r="25" spans="1:12" x14ac:dyDescent="0.2">
      <c r="A25" s="24"/>
      <c r="J25" s="12"/>
      <c r="K25" s="12"/>
    </row>
    <row r="26" spans="1:12" ht="27" customHeight="1" x14ac:dyDescent="0.2">
      <c r="A26" s="11"/>
      <c r="L26" s="12"/>
    </row>
    <row r="27" spans="1:12" ht="19.5" customHeight="1" x14ac:dyDescent="0.2">
      <c r="A27" s="11"/>
      <c r="C27" s="32"/>
    </row>
    <row r="28" spans="1:12" x14ac:dyDescent="0.2">
      <c r="B28" s="10"/>
    </row>
  </sheetData>
  <mergeCells count="5">
    <mergeCell ref="C1:L1"/>
    <mergeCell ref="A3:K3"/>
    <mergeCell ref="A13:L13"/>
    <mergeCell ref="A16:L16"/>
    <mergeCell ref="A18:L18"/>
  </mergeCells>
  <pageMargins left="0.70866141732283472" right="0.70866141732283472" top="0.74803149606299213" bottom="0.74803149606299213" header="0.31496062992125984" footer="0.31496062992125984"/>
  <pageSetup paperSize="8" scale="6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za 2020. godinu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2019-12-05T12:54:56Z</dcterms:modified>
</cp:coreProperties>
</file>